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332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uzlogistic365-my.sharepoint.com/personal/r_sadikov_uzlogistic_uz/Documents/Рабочий стол/AVIA/10.Октябрь/"/>
    </mc:Choice>
  </mc:AlternateContent>
  <xr:revisionPtr revIDLastSave="1" documentId="13_ncr:1_{DD20FE16-4B02-4B23-8989-A317B9530656}" xr6:coauthVersionLast="47" xr6:coauthVersionMax="47" xr10:uidLastSave="{BB7C54A8-2570-4B4F-AAD0-E73081BE58C8}"/>
  <bookViews>
    <workbookView xWindow="-28920" yWindow="-120" windowWidth="29040" windowHeight="15720" tabRatio="252" xr2:uid="{00000000-000D-0000-FFFF-FFFF00000000}"/>
  </bookViews>
  <sheets>
    <sheet name="Лист1" sheetId="1" r:id="rId1"/>
    <sheet name="ВХД" sheetId="4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E5" i="1" l="1"/>
  <c r="AD4" i="1"/>
  <c r="AC4" i="1" l="1"/>
  <c r="AG5" i="1"/>
  <c r="AB4" i="1"/>
  <c r="AE4" i="1" l="1"/>
  <c r="B2" i="1"/>
  <c r="C2" i="1" s="1"/>
  <c r="D2" i="1" s="1"/>
  <c r="E2" i="1" s="1"/>
  <c r="F2" i="1" s="1"/>
  <c r="G2" i="1" s="1"/>
  <c r="H2" i="1" s="1"/>
  <c r="I2" i="1" s="1"/>
  <c r="J2" i="1" s="1"/>
  <c r="K2" i="1" s="1"/>
  <c r="L2" i="1" s="1"/>
  <c r="M2" i="1" s="1"/>
  <c r="N2" i="1" s="1"/>
  <c r="O2" i="1" s="1"/>
  <c r="P2" i="1" s="1"/>
  <c r="Q2" i="1" s="1"/>
  <c r="R2" i="1" s="1"/>
  <c r="S2" i="1" s="1"/>
  <c r="T2" i="1" s="1"/>
  <c r="U2" i="1" s="1"/>
  <c r="V2" i="1" s="1"/>
  <c r="W2" i="1" s="1"/>
  <c r="X2" i="1" s="1"/>
  <c r="Y2" i="1" s="1"/>
  <c r="Z2" i="1" s="1"/>
  <c r="AA2" i="1" s="1"/>
  <c r="AB2" i="1" s="1"/>
  <c r="AC2" i="1" s="1"/>
  <c r="AD2" i="1" s="1"/>
  <c r="AE2" i="1" s="1"/>
  <c r="AF2" i="1" s="1"/>
  <c r="AG2" i="1" s="1"/>
</calcChain>
</file>

<file path=xl/sharedStrings.xml><?xml version="1.0" encoding="utf-8"?>
<sst xmlns="http://schemas.openxmlformats.org/spreadsheetml/2006/main" count="46" uniqueCount="46">
  <si>
    <t xml:space="preserve">USD  </t>
  </si>
  <si>
    <t>Avia Tashuv</t>
  </si>
  <si>
    <t>#</t>
  </si>
  <si>
    <r>
      <rPr>
        <sz val="11"/>
        <color theme="0"/>
        <rFont val="Consolas"/>
        <family val="3"/>
        <charset val="204"/>
      </rPr>
      <t>Air carrier-</t>
    </r>
    <r>
      <rPr>
        <sz val="11"/>
        <color theme="0"/>
        <rFont val="Nimbus Roman No9 L"/>
        <charset val="204"/>
      </rPr>
      <t>Воздушный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перевозчик</t>
    </r>
  </si>
  <si>
    <r>
      <rPr>
        <sz val="11"/>
        <color theme="0"/>
        <rFont val="Consolas"/>
        <family val="3"/>
        <charset val="204"/>
      </rPr>
      <t>Forwarder-Invoice No.-</t>
    </r>
    <r>
      <rPr>
        <sz val="11"/>
        <color theme="0"/>
        <rFont val="Nimbus Roman No9 L"/>
        <charset val="204"/>
      </rPr>
      <t>Экспедитор</t>
    </r>
    <r>
      <rPr>
        <sz val="11"/>
        <color theme="0"/>
        <rFont val="Consolas"/>
        <family val="3"/>
        <charset val="204"/>
      </rPr>
      <t>-</t>
    </r>
    <r>
      <rPr>
        <sz val="11"/>
        <color theme="0"/>
        <rFont val="Nimbus Roman No9 L"/>
        <charset val="204"/>
      </rPr>
      <t>№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счетов</t>
    </r>
    <r>
      <rPr>
        <sz val="11"/>
        <color theme="0"/>
        <rFont val="Consolas"/>
        <family val="3"/>
        <charset val="204"/>
      </rPr>
      <t>-</t>
    </r>
    <r>
      <rPr>
        <sz val="11"/>
        <color theme="0"/>
        <rFont val="Nimbus Roman No9 L"/>
        <charset val="204"/>
      </rPr>
      <t>фактур</t>
    </r>
  </si>
  <si>
    <r>
      <rPr>
        <sz val="11"/>
        <color theme="0"/>
        <rFont val="Consolas"/>
        <family val="3"/>
        <charset val="204"/>
      </rPr>
      <t>Contract No.-</t>
    </r>
    <r>
      <rPr>
        <sz val="11"/>
        <color theme="0"/>
        <rFont val="Nimbus Roman No9 L"/>
        <charset val="204"/>
      </rPr>
      <t>№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договора</t>
    </r>
  </si>
  <si>
    <t>TO</t>
  </si>
  <si>
    <r>
      <rPr>
        <sz val="11"/>
        <color theme="0"/>
        <rFont val="Consolas"/>
        <family val="3"/>
        <charset val="204"/>
      </rPr>
      <t>Air Waybill No.-</t>
    </r>
    <r>
      <rPr>
        <sz val="11"/>
        <color theme="0"/>
        <rFont val="Nimbus Roman No9 L"/>
        <charset val="204"/>
      </rPr>
      <t>№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Авиа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накладной</t>
    </r>
  </si>
  <si>
    <t>Air waybill date-Дата авиа-накладной</t>
  </si>
  <si>
    <t>Country,city of shipment-Страна,город отгрузки</t>
  </si>
  <si>
    <r>
      <rPr>
        <sz val="11"/>
        <color theme="0"/>
        <rFont val="Consolas"/>
        <family val="3"/>
        <charset val="204"/>
      </rPr>
      <t>Route-</t>
    </r>
    <r>
      <rPr>
        <sz val="11"/>
        <color theme="0"/>
        <rFont val="Nimbus Roman No9 L"/>
        <charset val="204"/>
      </rPr>
      <t>Маршрут</t>
    </r>
  </si>
  <si>
    <r>
      <rPr>
        <sz val="11"/>
        <color theme="0"/>
        <rFont val="Consolas"/>
        <family val="3"/>
        <charset val="204"/>
      </rPr>
      <t>Terms of delivery Incoterms 2010-</t>
    </r>
    <r>
      <rPr>
        <sz val="11"/>
        <color theme="0"/>
        <rFont val="Nimbus Roman No9 L"/>
        <charset val="204"/>
      </rPr>
      <t>Условия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поставки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Инкотермс</t>
    </r>
    <r>
      <rPr>
        <sz val="11"/>
        <color theme="0"/>
        <rFont val="Consolas"/>
        <family val="3"/>
        <charset val="204"/>
      </rPr>
      <t xml:space="preserve"> 2010</t>
    </r>
  </si>
  <si>
    <r>
      <rPr>
        <sz val="11"/>
        <color theme="0"/>
        <rFont val="Consolas"/>
        <family val="3"/>
        <charset val="204"/>
      </rPr>
      <t>Arrival date-</t>
    </r>
    <r>
      <rPr>
        <sz val="11"/>
        <color theme="0"/>
        <rFont val="Nimbus Roman No9 L"/>
        <charset val="204"/>
      </rPr>
      <t>Дата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прибытия</t>
    </r>
  </si>
  <si>
    <t>Arrival point-Пункт прибытия</t>
  </si>
  <si>
    <t>Supplier-Поставщик</t>
  </si>
  <si>
    <r>
      <rPr>
        <sz val="11"/>
        <color theme="0"/>
        <rFont val="Consolas"/>
        <family val="3"/>
        <charset val="204"/>
      </rPr>
      <t>Supplier's Invoice No.-</t>
    </r>
    <r>
      <rPr>
        <sz val="11"/>
        <color theme="0"/>
        <rFont val="Nimbus Roman No9 L"/>
        <charset val="204"/>
      </rPr>
      <t>№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Инвойса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Поставщика</t>
    </r>
  </si>
  <si>
    <r>
      <rPr>
        <sz val="11"/>
        <color theme="0"/>
        <rFont val="Consolas"/>
        <family val="3"/>
        <charset val="204"/>
      </rPr>
      <t>Supplier's invoice amount-</t>
    </r>
    <r>
      <rPr>
        <sz val="11"/>
        <color theme="0"/>
        <rFont val="Nimbus Roman No9 L"/>
        <charset val="204"/>
      </rPr>
      <t>Сумма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инвойса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Поставщика</t>
    </r>
  </si>
  <si>
    <r>
      <rPr>
        <sz val="11"/>
        <color theme="0"/>
        <rFont val="Consolas"/>
        <family val="3"/>
        <charset val="204"/>
      </rPr>
      <t>Volumetric weight (kg)-</t>
    </r>
    <r>
      <rPr>
        <sz val="11"/>
        <color theme="0"/>
        <rFont val="Nimbus Roman No9 L"/>
        <charset val="204"/>
      </rPr>
      <t>Объёмный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вес</t>
    </r>
    <r>
      <rPr>
        <sz val="11"/>
        <color theme="0"/>
        <rFont val="Consolas"/>
        <family val="3"/>
        <charset val="204"/>
      </rPr>
      <t xml:space="preserve"> (</t>
    </r>
    <r>
      <rPr>
        <sz val="11"/>
        <color theme="0"/>
        <rFont val="Nimbus Roman No9 L"/>
        <charset val="204"/>
      </rPr>
      <t>кг</t>
    </r>
    <r>
      <rPr>
        <sz val="11"/>
        <color theme="0"/>
        <rFont val="Consolas"/>
        <family val="3"/>
        <charset val="204"/>
      </rPr>
      <t>)</t>
    </r>
  </si>
  <si>
    <t>Cargo pickup (ground transportation)-Забор груза (наземная транспортировка)</t>
  </si>
  <si>
    <t>Air transportation tariff-Тариф за авиатранспортировку</t>
  </si>
  <si>
    <r>
      <t>Air transportation tariff-</t>
    </r>
    <r>
      <rPr>
        <sz val="11"/>
        <color theme="0"/>
        <rFont val="Nimbus Roman No9 L"/>
        <charset val="204"/>
      </rPr>
      <t>Тариф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за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авиатранспортировку сумма</t>
    </r>
  </si>
  <si>
    <r>
      <rPr>
        <sz val="11"/>
        <color theme="0"/>
        <rFont val="Consolas"/>
        <family val="3"/>
        <charset val="204"/>
      </rPr>
      <t>Cargo handling per kg-</t>
    </r>
    <r>
      <rPr>
        <sz val="11"/>
        <color theme="0"/>
        <rFont val="Nimbus Roman No9 L"/>
        <charset val="204"/>
      </rPr>
      <t>Обработка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груза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за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кг</t>
    </r>
  </si>
  <si>
    <r>
      <rPr>
        <sz val="11"/>
        <color theme="0"/>
        <rFont val="Consolas"/>
        <family val="3"/>
        <charset val="204"/>
      </rPr>
      <t>Cargo Handling Amount-</t>
    </r>
    <r>
      <rPr>
        <sz val="11"/>
        <color theme="0"/>
        <rFont val="Nimbus Roman No9 L"/>
        <charset val="204"/>
      </rPr>
      <t>Обработка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груза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Сумма</t>
    </r>
  </si>
  <si>
    <t>Repackaging of dangerous cargo-Переупаковка опасного груза</t>
  </si>
  <si>
    <t>Repackaging of dangerous cargo amount -Переупаковка опасного груза сумма</t>
  </si>
  <si>
    <r>
      <rPr>
        <sz val="11"/>
        <color theme="0"/>
        <rFont val="Consolas"/>
        <family val="3"/>
        <charset val="204"/>
      </rPr>
      <t>Registration of the export declaration-</t>
    </r>
    <r>
      <rPr>
        <sz val="11"/>
        <color theme="0"/>
        <rFont val="Nimbus Roman No9 L"/>
        <charset val="204"/>
      </rPr>
      <t>Оформление</t>
    </r>
    <r>
      <rPr>
        <sz val="11"/>
        <color theme="0"/>
        <rFont val="Consolas"/>
        <family val="3"/>
        <charset val="204"/>
      </rPr>
      <t xml:space="preserve">  </t>
    </r>
    <r>
      <rPr>
        <sz val="11"/>
        <color theme="0"/>
        <rFont val="Nimbus Roman No9 L"/>
        <charset val="204"/>
      </rPr>
      <t>экспортной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декларации</t>
    </r>
  </si>
  <si>
    <r>
      <rPr>
        <sz val="11"/>
        <color theme="0"/>
        <rFont val="Consolas"/>
        <family val="3"/>
        <charset val="204"/>
      </rPr>
      <t>Additional expenses 1-</t>
    </r>
    <r>
      <rPr>
        <sz val="11"/>
        <color theme="0"/>
        <rFont val="Nimbus Roman No9 L"/>
        <charset val="204"/>
      </rPr>
      <t>Дополнительные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расходы</t>
    </r>
    <r>
      <rPr>
        <sz val="11"/>
        <color theme="0"/>
        <rFont val="Consolas"/>
        <family val="3"/>
        <charset val="204"/>
      </rPr>
      <t xml:space="preserve"> 1</t>
    </r>
  </si>
  <si>
    <r>
      <rPr>
        <sz val="11"/>
        <color theme="0"/>
        <rFont val="Consolas"/>
        <family val="3"/>
        <charset val="204"/>
      </rPr>
      <t>Additional expenses 2-</t>
    </r>
    <r>
      <rPr>
        <sz val="11"/>
        <color theme="0"/>
        <rFont val="Nimbus Roman No9 L"/>
        <charset val="204"/>
      </rPr>
      <t>Дополнительные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расходы</t>
    </r>
    <r>
      <rPr>
        <sz val="11"/>
        <color theme="0"/>
        <rFont val="Consolas"/>
        <family val="3"/>
        <charset val="204"/>
      </rPr>
      <t xml:space="preserve"> 2</t>
    </r>
  </si>
  <si>
    <r>
      <rPr>
        <sz val="11"/>
        <color theme="0"/>
        <rFont val="Consolas"/>
        <family val="3"/>
        <charset val="204"/>
      </rPr>
      <t>The cost of transportation in ue-</t>
    </r>
    <r>
      <rPr>
        <sz val="11"/>
        <color theme="0"/>
        <rFont val="Nimbus Roman No9 L"/>
        <charset val="204"/>
      </rPr>
      <t>Стоимость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транспортировки</t>
    </r>
    <r>
      <rPr>
        <sz val="11"/>
        <color theme="0"/>
        <rFont val="Consolas"/>
        <family val="3"/>
        <charset val="204"/>
      </rPr>
      <t xml:space="preserve">  </t>
    </r>
    <r>
      <rPr>
        <sz val="11"/>
        <color theme="0"/>
        <rFont val="Nimbus Roman No9 L"/>
        <charset val="204"/>
      </rPr>
      <t>в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уе</t>
    </r>
  </si>
  <si>
    <t>Date of signing-Дата подписания</t>
  </si>
  <si>
    <t>The exchange rate of the Central Bank Rub-Курс ЦБ Рузб</t>
  </si>
  <si>
    <r>
      <rPr>
        <sz val="11"/>
        <color theme="0"/>
        <rFont val="Consolas"/>
        <family val="3"/>
        <charset val="204"/>
      </rPr>
      <t>Total cost of transportation in sum equivalent-</t>
    </r>
    <r>
      <rPr>
        <sz val="11"/>
        <color theme="0"/>
        <rFont val="Nimbus Roman No9 L"/>
        <charset val="204"/>
      </rPr>
      <t>Общая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стоимость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транспортировки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в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сумовом</t>
    </r>
    <r>
      <rPr>
        <sz val="11"/>
        <color theme="0"/>
        <rFont val="Consolas"/>
        <family val="3"/>
        <charset val="204"/>
      </rPr>
      <t xml:space="preserve">  </t>
    </r>
    <r>
      <rPr>
        <sz val="11"/>
        <color theme="0"/>
        <rFont val="Nimbus Roman No9 L"/>
        <charset val="204"/>
      </rPr>
      <t>эквиваленте</t>
    </r>
  </si>
  <si>
    <r>
      <rPr>
        <sz val="11"/>
        <color theme="0"/>
        <rFont val="Consolas"/>
        <family val="3"/>
        <charset val="204"/>
      </rPr>
      <t>Insurance-</t>
    </r>
    <r>
      <rPr>
        <sz val="11"/>
        <color theme="0"/>
        <rFont val="Nimbus Roman No9 L"/>
        <charset val="204"/>
      </rPr>
      <t>Страхование</t>
    </r>
  </si>
  <si>
    <r>
      <rPr>
        <sz val="11"/>
        <color theme="0"/>
        <rFont val="Consolas"/>
        <family val="3"/>
        <charset val="204"/>
      </rPr>
      <t>Total amount-</t>
    </r>
    <r>
      <rPr>
        <sz val="11"/>
        <color theme="0"/>
        <rFont val="Nimbus Roman No9 L"/>
        <charset val="204"/>
      </rPr>
      <t>Общая</t>
    </r>
    <r>
      <rPr>
        <sz val="11"/>
        <color theme="0"/>
        <rFont val="Consolas"/>
        <family val="3"/>
        <charset val="204"/>
      </rPr>
      <t xml:space="preserve"> </t>
    </r>
    <r>
      <rPr>
        <sz val="11"/>
        <color theme="0"/>
        <rFont val="Nimbus Roman No9 L"/>
        <charset val="204"/>
      </rPr>
      <t>стоимость</t>
    </r>
  </si>
  <si>
    <t>Valyuta</t>
  </si>
  <si>
    <t>Summa</t>
  </si>
  <si>
    <t>FCA</t>
  </si>
  <si>
    <t>HY</t>
  </si>
  <si>
    <t xml:space="preserve"> UZL-UZA-01 от 01.08.2022</t>
  </si>
  <si>
    <t>min</t>
  </si>
  <si>
    <t>235-1303 9390</t>
  </si>
  <si>
    <t>MEXICO</t>
  </si>
  <si>
    <t>MEX-TAS</t>
  </si>
  <si>
    <t>GATES DE MEXICO</t>
  </si>
  <si>
    <t>СП ИИ OOO UZLOGISTIC  СJ/1008-401A (K)</t>
  </si>
  <si>
    <t>СJ/1008-401A (K)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</si>
</sst>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yyyy\-mm\-dd;@"/>
  </numFmts>
  <fonts count="9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48"/>
      <color theme="0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theme="0"/>
      <name val="Consolas"/>
      <family val="3"/>
      <charset val="204"/>
    </font>
    <font>
      <sz val="11"/>
      <color theme="1"/>
      <name val="Consolas"/>
      <family val="3"/>
      <charset val="204"/>
    </font>
    <font>
      <sz val="11"/>
      <color theme="0"/>
      <name val="Nimbus Roman No9 L"/>
      <charset val="204"/>
    </font>
    <font>
      <sz val="8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31869B"/>
        <bgColor indexed="64"/>
      </patternFill>
    </fill>
    <fill>
      <patternFill patternType="solid">
        <fgColor rgb="FFFDE9D9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0" fontId="1" fillId="0" borderId="0">
      <alignment vertical="center"/>
    </xf>
    <xf numFmtId="43" fontId="1" fillId="0" borderId="0" applyFont="0" applyFill="0" applyBorder="0" applyAlignment="0" applyProtection="0"/>
  </cellStyleXfs>
  <cellXfs count="20">
    <xf numFmtId="0" fontId="0" fillId="0" borderId="0" xfId="0"/>
    <xf numFmtId="0" fontId="4" fillId="2" borderId="1" xfId="1" applyFont="1" applyFill="1" applyBorder="1" applyAlignment="1">
      <alignment horizontal="center" vertical="center"/>
    </xf>
    <xf numFmtId="0" fontId="4" fillId="2" borderId="1" xfId="1" applyFont="1" applyFill="1" applyBorder="1" applyAlignment="1">
      <alignment horizontal="center" vertical="center" wrapText="1"/>
    </xf>
    <xf numFmtId="0" fontId="5" fillId="2" borderId="1" xfId="1" applyFont="1" applyFill="1" applyBorder="1" applyAlignment="1">
      <alignment horizontal="center" vertical="center" wrapText="1"/>
    </xf>
    <xf numFmtId="0" fontId="2" fillId="3" borderId="1" xfId="1" applyFont="1" applyFill="1" applyBorder="1" applyAlignment="1">
      <alignment horizontal="center" vertical="center" wrapText="1"/>
    </xf>
    <xf numFmtId="0" fontId="6" fillId="3" borderId="1" xfId="1" applyFont="1" applyFill="1" applyBorder="1" applyAlignment="1">
      <alignment horizontal="center" vertical="center" wrapText="1"/>
    </xf>
    <xf numFmtId="0" fontId="2" fillId="0" borderId="1" xfId="1" applyFont="1" applyBorder="1" applyAlignment="1" applyProtection="1">
      <alignment horizontal="right"/>
      <protection locked="0"/>
    </xf>
    <xf numFmtId="164" fontId="2" fillId="0" borderId="1" xfId="1" applyNumberFormat="1" applyFont="1" applyBorder="1" applyAlignment="1" applyProtection="1">
      <alignment horizontal="right"/>
      <protection locked="0"/>
    </xf>
    <xf numFmtId="0" fontId="6" fillId="3" borderId="1" xfId="1" applyFont="1" applyFill="1" applyBorder="1" applyAlignment="1" applyProtection="1">
      <alignment horizontal="center" vertical="center" wrapText="1"/>
      <protection locked="0"/>
    </xf>
    <xf numFmtId="0" fontId="0" fillId="0" borderId="0" xfId="0" applyProtection="1">
      <protection locked="0"/>
    </xf>
    <xf numFmtId="164" fontId="0" fillId="0" borderId="0" xfId="0" applyNumberFormat="1" applyProtection="1">
      <protection locked="0"/>
    </xf>
    <xf numFmtId="2" fontId="2" fillId="0" borderId="1" xfId="1" applyNumberFormat="1" applyFont="1" applyBorder="1" applyAlignment="1" applyProtection="1">
      <alignment horizontal="right"/>
      <protection locked="0"/>
    </xf>
    <xf numFmtId="0" fontId="0" fillId="0" borderId="1" xfId="1" applyFont="1" applyBorder="1" applyAlignment="1" applyProtection="1">
      <alignment horizontal="right"/>
      <protection locked="0"/>
    </xf>
    <xf numFmtId="43" fontId="2" fillId="0" borderId="1" xfId="2" applyFont="1" applyBorder="1" applyAlignment="1" applyProtection="1">
      <alignment horizontal="right"/>
      <protection locked="0"/>
    </xf>
    <xf numFmtId="43" fontId="6" fillId="3" borderId="1" xfId="2" applyFont="1" applyFill="1" applyBorder="1" applyAlignment="1" applyProtection="1">
      <alignment horizontal="center" vertical="center" wrapText="1"/>
      <protection locked="0"/>
    </xf>
    <xf numFmtId="164" fontId="6" fillId="3" borderId="1" xfId="1" applyNumberFormat="1" applyFont="1" applyFill="1" applyBorder="1" applyAlignment="1" applyProtection="1">
      <alignment horizontal="center" vertical="center" wrapText="1"/>
      <protection locked="0"/>
    </xf>
    <xf numFmtId="0" fontId="3" fillId="2" borderId="1" xfId="1" applyFont="1" applyFill="1" applyBorder="1" applyAlignment="1">
      <alignment horizontal="center" vertical="center"/>
    </xf>
    <xf numFmtId="0" fontId="3" fillId="2" borderId="1" xfId="1" applyFont="1" applyFill="1" applyBorder="1" applyAlignment="1" applyProtection="1">
      <alignment horizontal="center" vertical="center"/>
      <protection locked="0"/>
    </xf>
    <xf numFmtId="0" fontId="3" fillId="2" borderId="2" xfId="1" applyFont="1" applyFill="1" applyBorder="1" applyAlignment="1">
      <alignment horizontal="center" vertical="center"/>
    </xf>
    <xf numFmtId="0" fontId="3" fillId="2" borderId="3" xfId="1" applyFont="1" applyFill="1" applyBorder="1" applyAlignment="1">
      <alignment horizontal="center" vertical="center"/>
    </xf>
  </cellXfs>
  <cellStyles count="3">
    <cellStyle name="Обычный" xfId="0" builtinId="0"/>
    <cellStyle name="Обычный 2" xfId="1" xr:uid="{00000000-0005-0000-0000-000001000000}"/>
    <cellStyle name="Финансовый" xfId="2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11</xdr:col>
      <xdr:colOff>43829</xdr:colOff>
      <xdr:row>25</xdr:row>
      <xdr:rowOff>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1169D754-76FB-41F6-A924-74F21370C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6330329" cy="4762500"/>
        </a:xfrm>
        <a:prstGeom prst="rect">
          <a:avLst/>
        </a:prstGeom>
      </xdr:spPr>
    </xdr:pic>
    <xdr:clientData/>
  </xdr:twoCellAnchor>
  <xdr:twoCellAnchor editAs="oneCell">
    <xdr:from>
      <xdr:col>11</xdr:col>
      <xdr:colOff>204108</xdr:colOff>
      <xdr:row>0</xdr:row>
      <xdr:rowOff>0</xdr:rowOff>
    </xdr:from>
    <xdr:to>
      <xdr:col>22</xdr:col>
      <xdr:colOff>134845</xdr:colOff>
      <xdr:row>24</xdr:row>
      <xdr:rowOff>95250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9A59622-3075-46DD-82CD-7D4E790A8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39644" y="0"/>
          <a:ext cx="6666272" cy="4667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FC5"/>
  <sheetViews>
    <sheetView tabSelected="1" zoomScale="70" zoomScaleNormal="70" workbookViewId="0">
      <selection activeCell="D13" sqref="D13"/>
    </sheetView>
  </sheetViews>
  <sheetFormatPr defaultColWidth="0" defaultRowHeight="15"/>
  <cols>
    <col min="1" max="1" width="7.5703125" style="9" bestFit="1" customWidth="1"/>
    <col min="2" max="2" width="11.140625" style="9" bestFit="1" customWidth="1"/>
    <col min="3" max="3" width="38.42578125" style="9" customWidth="1"/>
    <col min="4" max="4" width="16" style="9" bestFit="1" customWidth="1"/>
    <col min="5" max="5" width="8.28515625" style="9" customWidth="1"/>
    <col min="6" max="6" width="29.5703125" style="9" customWidth="1"/>
    <col min="7" max="7" width="10.85546875" style="10" bestFit="1" customWidth="1"/>
    <col min="8" max="8" width="11.7109375" style="9" bestFit="1" customWidth="1"/>
    <col min="9" max="9" width="12.28515625" style="9" bestFit="1" customWidth="1"/>
    <col min="10" max="10" width="11.7109375" style="9" bestFit="1" customWidth="1"/>
    <col min="11" max="11" width="11.42578125" style="10" bestFit="1" customWidth="1"/>
    <col min="12" max="12" width="11.7109375" style="9" bestFit="1" customWidth="1"/>
    <col min="13" max="13" width="43.140625" style="9" customWidth="1"/>
    <col min="14" max="14" width="27.7109375" style="9" bestFit="1" customWidth="1"/>
    <col min="15" max="15" width="11.7109375" style="9" bestFit="1" customWidth="1"/>
    <col min="16" max="16" width="7.7109375" style="9" bestFit="1" customWidth="1"/>
    <col min="17" max="17" width="11.7109375" style="9" bestFit="1" customWidth="1"/>
    <col min="18" max="19" width="11.42578125" style="9" bestFit="1" customWidth="1"/>
    <col min="20" max="20" width="11.28515625" style="9" bestFit="1" customWidth="1"/>
    <col min="21" max="22" width="11.85546875" style="9" customWidth="1"/>
    <col min="23" max="23" width="11" style="9" bestFit="1" customWidth="1"/>
    <col min="24" max="24" width="11.85546875" style="9" customWidth="1"/>
    <col min="25" max="25" width="11.42578125" style="9" bestFit="1" customWidth="1"/>
    <col min="26" max="27" width="11.7109375" style="9" bestFit="1" customWidth="1"/>
    <col min="28" max="28" width="17.85546875" style="9" customWidth="1"/>
    <col min="29" max="29" width="17.85546875" style="10" customWidth="1"/>
    <col min="30" max="30" width="10.28515625" style="9" bestFit="1" customWidth="1"/>
    <col min="31" max="31" width="22.28515625" style="9" customWidth="1"/>
    <col min="32" max="32" width="11.42578125" style="9" bestFit="1" customWidth="1"/>
    <col min="33" max="33" width="16.5703125" style="9" customWidth="1"/>
    <col min="34" max="16383" width="11.85546875" hidden="1"/>
  </cols>
  <sheetData>
    <row r="1" spans="1:33" ht="61.5">
      <c r="A1" s="16">
        <v>506</v>
      </c>
      <c r="B1" s="16"/>
      <c r="C1" s="16"/>
      <c r="D1" s="17" t="s">
        <v>45</v>
      </c>
      <c r="E1" s="17"/>
      <c r="F1" s="17"/>
      <c r="G1" s="17"/>
      <c r="H1" s="17"/>
      <c r="I1" s="18" t="s">
        <v>1</v>
      </c>
      <c r="J1" s="19"/>
      <c r="K1" s="19"/>
      <c r="L1" s="19"/>
      <c r="M1" s="19"/>
      <c r="N1" s="19"/>
      <c r="O1" s="19"/>
      <c r="P1" s="19"/>
      <c r="Q1" s="19"/>
      <c r="R1" s="19"/>
      <c r="S1" s="19"/>
      <c r="T1" s="19"/>
      <c r="U1" s="19"/>
      <c r="V1" s="19"/>
      <c r="W1" s="19"/>
      <c r="X1" s="19"/>
      <c r="Y1" s="19"/>
      <c r="Z1" s="19"/>
      <c r="AA1" s="19"/>
      <c r="AB1" s="19"/>
      <c r="AC1" s="19"/>
      <c r="AD1" s="19"/>
      <c r="AE1" s="19"/>
      <c r="AF1" s="19"/>
      <c r="AG1" s="19"/>
    </row>
    <row r="2" spans="1:33">
      <c r="A2" s="1">
        <v>1</v>
      </c>
      <c r="B2" s="1">
        <f>A2+1</f>
        <v>2</v>
      </c>
      <c r="C2" s="1">
        <f t="shared" ref="C2:AG2" si="0">B2+1</f>
        <v>3</v>
      </c>
      <c r="D2" s="1">
        <f t="shared" si="0"/>
        <v>4</v>
      </c>
      <c r="E2" s="1">
        <f t="shared" si="0"/>
        <v>5</v>
      </c>
      <c r="F2" s="1">
        <f t="shared" si="0"/>
        <v>6</v>
      </c>
      <c r="G2" s="1">
        <f t="shared" si="0"/>
        <v>7</v>
      </c>
      <c r="H2" s="1">
        <f t="shared" si="0"/>
        <v>8</v>
      </c>
      <c r="I2" s="1">
        <f t="shared" si="0"/>
        <v>9</v>
      </c>
      <c r="J2" s="1">
        <f t="shared" si="0"/>
        <v>10</v>
      </c>
      <c r="K2" s="1">
        <f t="shared" si="0"/>
        <v>11</v>
      </c>
      <c r="L2" s="1">
        <f t="shared" si="0"/>
        <v>12</v>
      </c>
      <c r="M2" s="1">
        <f t="shared" si="0"/>
        <v>13</v>
      </c>
      <c r="N2" s="1">
        <f t="shared" si="0"/>
        <v>14</v>
      </c>
      <c r="O2" s="1">
        <f t="shared" si="0"/>
        <v>15</v>
      </c>
      <c r="P2" s="1">
        <f t="shared" si="0"/>
        <v>16</v>
      </c>
      <c r="Q2" s="1">
        <f t="shared" si="0"/>
        <v>17</v>
      </c>
      <c r="R2" s="1">
        <f t="shared" si="0"/>
        <v>18</v>
      </c>
      <c r="S2" s="1">
        <f t="shared" si="0"/>
        <v>19</v>
      </c>
      <c r="T2" s="1">
        <f t="shared" si="0"/>
        <v>20</v>
      </c>
      <c r="U2" s="1">
        <f t="shared" si="0"/>
        <v>21</v>
      </c>
      <c r="V2" s="1">
        <f t="shared" si="0"/>
        <v>22</v>
      </c>
      <c r="W2" s="1">
        <f t="shared" si="0"/>
        <v>23</v>
      </c>
      <c r="X2" s="1">
        <f t="shared" si="0"/>
        <v>24</v>
      </c>
      <c r="Y2" s="1">
        <f t="shared" si="0"/>
        <v>25</v>
      </c>
      <c r="Z2" s="1">
        <f t="shared" si="0"/>
        <v>26</v>
      </c>
      <c r="AA2" s="1">
        <f t="shared" si="0"/>
        <v>27</v>
      </c>
      <c r="AB2" s="1">
        <f t="shared" si="0"/>
        <v>28</v>
      </c>
      <c r="AC2" s="1">
        <f t="shared" si="0"/>
        <v>29</v>
      </c>
      <c r="AD2" s="1">
        <f t="shared" si="0"/>
        <v>30</v>
      </c>
      <c r="AE2" s="1">
        <f t="shared" si="0"/>
        <v>31</v>
      </c>
      <c r="AF2" s="1">
        <f t="shared" si="0"/>
        <v>32</v>
      </c>
      <c r="AG2" s="1">
        <f t="shared" si="0"/>
        <v>33</v>
      </c>
    </row>
    <row r="3" spans="1:33" ht="340.5" customHeight="1">
      <c r="A3" s="2" t="s">
        <v>2</v>
      </c>
      <c r="B3" s="3" t="s">
        <v>3</v>
      </c>
      <c r="C3" s="3" t="s">
        <v>4</v>
      </c>
      <c r="D3" s="3" t="s">
        <v>5</v>
      </c>
      <c r="E3" s="3" t="s">
        <v>6</v>
      </c>
      <c r="F3" s="3" t="s">
        <v>7</v>
      </c>
      <c r="G3" s="2" t="s">
        <v>8</v>
      </c>
      <c r="H3" s="2" t="s">
        <v>9</v>
      </c>
      <c r="I3" s="3" t="s">
        <v>10</v>
      </c>
      <c r="J3" s="3" t="s">
        <v>11</v>
      </c>
      <c r="K3" s="3" t="s">
        <v>12</v>
      </c>
      <c r="L3" s="2" t="s">
        <v>13</v>
      </c>
      <c r="M3" s="2" t="s">
        <v>14</v>
      </c>
      <c r="N3" s="3" t="s">
        <v>15</v>
      </c>
      <c r="O3" s="3" t="s">
        <v>16</v>
      </c>
      <c r="P3" s="2" t="s">
        <v>34</v>
      </c>
      <c r="Q3" s="3" t="s">
        <v>17</v>
      </c>
      <c r="R3" s="2" t="s">
        <v>18</v>
      </c>
      <c r="S3" s="2" t="s">
        <v>19</v>
      </c>
      <c r="T3" s="3" t="s">
        <v>20</v>
      </c>
      <c r="U3" s="3" t="s">
        <v>21</v>
      </c>
      <c r="V3" s="3" t="s">
        <v>22</v>
      </c>
      <c r="W3" s="2" t="s">
        <v>23</v>
      </c>
      <c r="X3" s="2" t="s">
        <v>24</v>
      </c>
      <c r="Y3" s="3" t="s">
        <v>25</v>
      </c>
      <c r="Z3" s="3" t="s">
        <v>26</v>
      </c>
      <c r="AA3" s="3" t="s">
        <v>27</v>
      </c>
      <c r="AB3" s="3" t="s">
        <v>28</v>
      </c>
      <c r="AC3" s="2" t="s">
        <v>29</v>
      </c>
      <c r="AD3" s="2" t="s">
        <v>30</v>
      </c>
      <c r="AE3" s="3" t="s">
        <v>31</v>
      </c>
      <c r="AF3" s="3" t="s">
        <v>32</v>
      </c>
      <c r="AG3" s="3" t="s">
        <v>33</v>
      </c>
    </row>
    <row r="4" spans="1:33">
      <c r="A4" s="4" t="s">
        <v>35</v>
      </c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14">
        <f>SUM(AB5:AB5)</f>
        <v>-400</v>
      </c>
      <c r="AC4" s="15">
        <f>AC5</f>
        <v>45211</v>
      </c>
      <c r="AD4" s="8">
        <f>AD5</f>
        <v>12216.09</v>
      </c>
      <c r="AE4" s="14">
        <f>SUM(AE5:AE5)</f>
        <v>-4886436</v>
      </c>
      <c r="AF4" s="8"/>
      <c r="AG4" s="8"/>
    </row>
    <row r="5" spans="1:33">
      <c r="A5" s="6">
        <v>4</v>
      </c>
      <c r="B5" s="12" t="s">
        <v>37</v>
      </c>
      <c r="C5" s="12" t="s">
        <v>44</v>
      </c>
      <c r="D5" s="6" t="s">
        <v>38</v>
      </c>
      <c r="E5" s="6">
        <v>71589</v>
      </c>
      <c r="F5" s="6" t="s">
        <v>40</v>
      </c>
      <c r="G5" s="7">
        <v>45142</v>
      </c>
      <c r="H5" s="6" t="s">
        <v>41</v>
      </c>
      <c r="I5" s="6" t="s">
        <v>42</v>
      </c>
      <c r="J5" s="6" t="s">
        <v>36</v>
      </c>
      <c r="K5" s="7">
        <v>45146</v>
      </c>
      <c r="L5" s="11">
        <v>0</v>
      </c>
      <c r="M5" s="12" t="s">
        <v>43</v>
      </c>
      <c r="N5" s="6">
        <v>2847501</v>
      </c>
      <c r="O5" s="11">
        <v>40</v>
      </c>
      <c r="P5" s="6" t="s">
        <v>0</v>
      </c>
      <c r="Q5" s="6">
        <v>45</v>
      </c>
      <c r="R5" s="6">
        <v>0</v>
      </c>
      <c r="S5" s="6" t="s">
        <v>39</v>
      </c>
      <c r="T5" s="6">
        <v>1400</v>
      </c>
      <c r="U5" s="11">
        <v>0</v>
      </c>
      <c r="V5" s="11">
        <v>0</v>
      </c>
      <c r="W5" s="11">
        <v>0</v>
      </c>
      <c r="X5" s="11">
        <v>0</v>
      </c>
      <c r="Y5" s="11">
        <v>0</v>
      </c>
      <c r="Z5" s="11">
        <v>0</v>
      </c>
      <c r="AA5" s="11">
        <v>0</v>
      </c>
      <c r="AB5" s="11">
        <v>-400</v>
      </c>
      <c r="AC5" s="7">
        <v>45211</v>
      </c>
      <c r="AD5" s="6">
        <v>12216.09</v>
      </c>
      <c r="AE5" s="13">
        <f>AD5*AB5</f>
        <v>-4886436</v>
      </c>
      <c r="AF5" s="11">
        <v>0</v>
      </c>
      <c r="AG5" s="13">
        <f t="shared" ref="AG5" si="1">AE5+AF5</f>
        <v>-4886436</v>
      </c>
    </row>
  </sheetData>
  <sheetProtection formatCells="0" formatColumns="0" formatRows="0" insertColumns="0" insertRows="0" insertHyperlinks="0" deleteColumns="0" deleteRows="0" sort="0" autoFilter="0" pivotTables="0"/>
  <mergeCells count="3">
    <mergeCell ref="A1:C1"/>
    <mergeCell ref="D1:H1"/>
    <mergeCell ref="I1:AG1"/>
  </mergeCells>
  <phoneticPr fontId="8" type="noConversion"/>
  <pageMargins left="0.7" right="0.7" top="0.75" bottom="0.75" header="0.3" footer="0.3"/>
  <pageSetup paperSize="9" orientation="portrait" horizontalDpi="4294967295" verticalDpi="4294967295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showInputMessage="1" showErrorMessage="1" xr:uid="{00000000-0002-0000-0000-000000000000}">
          <x14:formula1>
            <xm:f>#REF!</xm:f>
          </x14:formula1>
          <xm:sqref>P5:P1048576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EF0D97-2DFE-43F6-A656-8A4D5B66A4C6}">
  <dimension ref="A1"/>
  <sheetViews>
    <sheetView zoomScale="70" zoomScaleNormal="70" workbookViewId="0">
      <selection activeCell="Y23" sqref="Y23"/>
    </sheetView>
  </sheetViews>
  <sheetFormatPr defaultRowHeight="1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Лист1</vt:lpstr>
      <vt:lpstr>ВХД</vt:lpstr>
    </vt:vector>
  </TitlesOfParts>
  <Company>Home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ThinkPad</dc:creator>
  <cp:lastModifiedBy>Rovshan Sadikov</cp:lastModifiedBy>
  <dcterms:created xsi:type="dcterms:W3CDTF">2023-01-19T05:53:41Z</dcterms:created>
  <dcterms:modified xsi:type="dcterms:W3CDTF">2023-10-17T11:37:47Z</dcterms:modified>
</cp:coreProperties>
</file>